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pen\Documents\Vingtor\2020\Regnskap\"/>
    </mc:Choice>
  </mc:AlternateContent>
  <xr:revisionPtr revIDLastSave="0" documentId="13_ncr:1_{BA737963-51AD-4640-8EB4-997CE2230961}" xr6:coauthVersionLast="46" xr6:coauthVersionMax="46" xr10:uidLastSave="{00000000-0000-0000-0000-000000000000}"/>
  <bookViews>
    <workbookView xWindow="-120" yWindow="-120" windowWidth="20730" windowHeight="11160" activeTab="1" xr2:uid="{BF939097-0DC4-483E-B43B-81D5830F612B}"/>
  </bookViews>
  <sheets>
    <sheet name="Balanse" sheetId="1" r:id="rId1"/>
    <sheet name="Budsjett mot regnsk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I50" i="2"/>
  <c r="I41" i="2"/>
  <c r="I34" i="2"/>
  <c r="I33" i="2"/>
  <c r="G55" i="2"/>
  <c r="D55" i="2"/>
  <c r="I27" i="2"/>
  <c r="I8" i="2"/>
  <c r="I16" i="2" l="1"/>
  <c r="E11" i="1"/>
  <c r="E15" i="1" s="1"/>
  <c r="I53" i="2"/>
  <c r="I49" i="2"/>
  <c r="I48" i="2"/>
  <c r="I47" i="2"/>
  <c r="I46" i="2"/>
  <c r="I40" i="2"/>
  <c r="I39" i="2"/>
  <c r="I38" i="2"/>
  <c r="I37" i="2"/>
  <c r="I32" i="2"/>
  <c r="I31" i="2"/>
  <c r="I30" i="2"/>
  <c r="I26" i="2"/>
  <c r="I25" i="2"/>
  <c r="I24" i="2"/>
  <c r="I23" i="2"/>
  <c r="I22" i="2"/>
  <c r="I13" i="2"/>
  <c r="I10" i="2"/>
  <c r="I7" i="2"/>
  <c r="I6" i="2"/>
  <c r="H62" i="2" l="1"/>
  <c r="I5" i="2"/>
  <c r="I55" i="2"/>
  <c r="I18" i="2" l="1"/>
  <c r="E17" i="1"/>
</calcChain>
</file>

<file path=xl/sharedStrings.xml><?xml version="1.0" encoding="utf-8"?>
<sst xmlns="http://schemas.openxmlformats.org/spreadsheetml/2006/main" count="77" uniqueCount="66">
  <si>
    <t xml:space="preserve">Utgående balanse </t>
  </si>
  <si>
    <t xml:space="preserve">    </t>
  </si>
  <si>
    <t>Inntekter</t>
  </si>
  <si>
    <t>Utgifter</t>
  </si>
  <si>
    <t>Budsjett</t>
  </si>
  <si>
    <t>Regnskap</t>
  </si>
  <si>
    <t>Avvik</t>
  </si>
  <si>
    <t>Klubbadministrasjon</t>
  </si>
  <si>
    <t>Medlemskontingent</t>
  </si>
  <si>
    <t>Momsrefusjon</t>
  </si>
  <si>
    <t>Grassrotandel</t>
  </si>
  <si>
    <t>Medlemspleie</t>
  </si>
  <si>
    <t>Klubbeffekter</t>
  </si>
  <si>
    <t>Stevner</t>
  </si>
  <si>
    <t>Kiosksalg - deltakeravgift</t>
  </si>
  <si>
    <t>Bank</t>
  </si>
  <si>
    <t>Renter/annet</t>
  </si>
  <si>
    <t>Flyplass</t>
  </si>
  <si>
    <t>Leiekostnader</t>
  </si>
  <si>
    <t>Bygninger</t>
  </si>
  <si>
    <t>Årungen</t>
  </si>
  <si>
    <t>Annet</t>
  </si>
  <si>
    <t>Klubbmøte</t>
  </si>
  <si>
    <t>Medlemsaktiviteter</t>
  </si>
  <si>
    <t>Kioskdrift</t>
  </si>
  <si>
    <t>Premier</t>
  </si>
  <si>
    <t>Dommere</t>
  </si>
  <si>
    <t>Hjemmeside</t>
  </si>
  <si>
    <t>Forsikring</t>
  </si>
  <si>
    <t>Æresmedlemmer</t>
  </si>
  <si>
    <t>Honorar</t>
  </si>
  <si>
    <t>Annet (møte NLF)</t>
  </si>
  <si>
    <t>Bankkostnader</t>
  </si>
  <si>
    <t>Gebyrer</t>
  </si>
  <si>
    <t>Vipps</t>
  </si>
  <si>
    <t>Driftsresultat</t>
  </si>
  <si>
    <t>Låste midler i traktorfond</t>
  </si>
  <si>
    <t>Frie midler til disposisjon</t>
  </si>
  <si>
    <t>Herav:</t>
  </si>
  <si>
    <t>Høyere refusjon enn forventet</t>
  </si>
  <si>
    <t xml:space="preserve">Sum utgifter </t>
  </si>
  <si>
    <t>Inngående balanse 2020</t>
  </si>
  <si>
    <t>Beholdning DNB pr 01.01.2020</t>
  </si>
  <si>
    <t>Inntekter 2020</t>
  </si>
  <si>
    <t>Utgifter 2020</t>
  </si>
  <si>
    <t>Beholdning DNB pr 31.12.2020</t>
  </si>
  <si>
    <t>Sum inntekter</t>
  </si>
  <si>
    <t>Flystripe</t>
  </si>
  <si>
    <t>Dugnader</t>
  </si>
  <si>
    <t>Værstasjon</t>
  </si>
  <si>
    <t>Årsresultat 2020</t>
  </si>
  <si>
    <t>Flere betalende medlemmmer</t>
  </si>
  <si>
    <t>Tilskudd fra Oslo Idrettskrets og NIF/NLF</t>
  </si>
  <si>
    <t>Lite møter gir lavt salg</t>
  </si>
  <si>
    <t>Restriksjoner på stevner gir lavere salg</t>
  </si>
  <si>
    <t>Ekstrem lav rente</t>
  </si>
  <si>
    <t>Gjødslet kun 1 gang</t>
  </si>
  <si>
    <t>Ingen maling av brakka</t>
  </si>
  <si>
    <t>Ingen is på Årungen</t>
  </si>
  <si>
    <t>Investering i heller ved mekkebord og mellom brakke og container</t>
  </si>
  <si>
    <t>Ingen offisielle dugnader pga Corona</t>
  </si>
  <si>
    <t>Lite møteaktivitet pga Corona</t>
  </si>
  <si>
    <t>Krans til Tore Tandbergs begravelse</t>
  </si>
  <si>
    <t>Oppdatering av hjemmeside</t>
  </si>
  <si>
    <t>Ingen påløpne kostnader i år</t>
  </si>
  <si>
    <t>Lite møteaktivitet pga Corona - betalt 2 fakturaer fra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</si>
</sst>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2"/>
      <name val="Arial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64"/>
      <name val="Verdana"/>
    </font>
    <font>
      <b/>
      <sz val="12"/>
      <color theme="8"/>
      <name val="Arial"/>
      <family val="2"/>
    </font>
    <font>
      <b/>
      <sz val="10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4" fontId="0" fillId="0" borderId="0" xfId="0" applyNumberFormat="1"/>
    <xf numFmtId="0" fontId="2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/>
    <xf numFmtId="0" fontId="6" fillId="0" borderId="0" xfId="0" applyFont="1"/>
    <xf numFmtId="4" fontId="0" fillId="0" borderId="0" xfId="0" applyNumberFormat="1" applyFill="1" applyBorder="1"/>
    <xf numFmtId="0" fontId="0" fillId="0" borderId="0" xfId="0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/>
    <xf numFmtId="0" fontId="11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4" fillId="0" borderId="0" xfId="0" applyFont="1"/>
    <xf numFmtId="0" fontId="8" fillId="0" borderId="0" xfId="0" applyFont="1"/>
    <xf numFmtId="0" fontId="14" fillId="0" borderId="0" xfId="0" applyFont="1" applyFill="1" applyBorder="1"/>
    <xf numFmtId="4" fontId="8" fillId="0" borderId="0" xfId="0" applyNumberFormat="1" applyFont="1"/>
    <xf numFmtId="4" fontId="2" fillId="0" borderId="0" xfId="0" applyNumberFormat="1" applyFont="1" applyFill="1" applyBorder="1"/>
    <xf numFmtId="0" fontId="2" fillId="0" borderId="0" xfId="0" applyFont="1" applyFill="1" applyBorder="1"/>
    <xf numFmtId="4" fontId="0" fillId="0" borderId="0" xfId="0" applyNumberFormat="1" applyFill="1"/>
    <xf numFmtId="0" fontId="0" fillId="0" borderId="0" xfId="0" applyFill="1"/>
    <xf numFmtId="0" fontId="15" fillId="0" borderId="0" xfId="0" applyFont="1"/>
    <xf numFmtId="0" fontId="8" fillId="0" borderId="0" xfId="0" applyFont="1" applyFill="1"/>
    <xf numFmtId="4" fontId="5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/>
    <xf numFmtId="0" fontId="0" fillId="2" borderId="0" xfId="0" applyFill="1"/>
    <xf numFmtId="4" fontId="0" fillId="2" borderId="0" xfId="0" applyNumberFormat="1" applyFill="1"/>
    <xf numFmtId="4" fontId="2" fillId="2" borderId="0" xfId="0" applyNumberFormat="1" applyFont="1" applyFill="1" applyBorder="1"/>
    <xf numFmtId="4" fontId="0" fillId="2" borderId="0" xfId="0" applyNumberFormat="1" applyFill="1" applyBorder="1"/>
    <xf numFmtId="4" fontId="2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4" fontId="4" fillId="2" borderId="0" xfId="0" applyNumberFormat="1" applyFont="1" applyFill="1" applyBorder="1"/>
    <xf numFmtId="0" fontId="2" fillId="2" borderId="4" xfId="0" applyNumberFormat="1" applyFont="1" applyFill="1" applyBorder="1" applyAlignment="1">
      <alignment horizontal="center"/>
    </xf>
    <xf numFmtId="0" fontId="0" fillId="2" borderId="0" xfId="0" applyFill="1" applyBorder="1"/>
    <xf numFmtId="4" fontId="4" fillId="2" borderId="0" xfId="0" applyNumberFormat="1" applyFont="1" applyFill="1" applyBorder="1" applyAlignment="1">
      <alignment horizontal="right"/>
    </xf>
    <xf numFmtId="0" fontId="9" fillId="0" borderId="0" xfId="0" applyFont="1" applyFill="1"/>
    <xf numFmtId="164" fontId="0" fillId="0" borderId="2" xfId="0" applyNumberFormat="1" applyBorder="1"/>
    <xf numFmtId="164" fontId="9" fillId="0" borderId="2" xfId="0" applyNumberFormat="1" applyFont="1" applyBorder="1"/>
    <xf numFmtId="4" fontId="0" fillId="0" borderId="2" xfId="0" applyNumberFormat="1" applyBorder="1"/>
    <xf numFmtId="164" fontId="0" fillId="3" borderId="2" xfId="0" applyNumberFormat="1" applyFill="1" applyBorder="1"/>
    <xf numFmtId="164" fontId="9" fillId="3" borderId="2" xfId="0" applyNumberFormat="1" applyFont="1" applyFill="1" applyBorder="1"/>
    <xf numFmtId="0" fontId="0" fillId="4" borderId="2" xfId="0" applyFill="1" applyBorder="1"/>
    <xf numFmtId="0" fontId="9" fillId="4" borderId="2" xfId="0" applyFont="1" applyFill="1" applyBorder="1"/>
    <xf numFmtId="3" fontId="0" fillId="4" borderId="2" xfId="0" applyNumberFormat="1" applyFill="1" applyBorder="1"/>
    <xf numFmtId="0" fontId="15" fillId="4" borderId="2" xfId="0" applyFont="1" applyFill="1" applyBorder="1"/>
    <xf numFmtId="4" fontId="0" fillId="4" borderId="2" xfId="0" applyNumberFormat="1" applyFill="1" applyBorder="1"/>
    <xf numFmtId="4" fontId="8" fillId="4" borderId="2" xfId="0" applyNumberFormat="1" applyFont="1" applyFill="1" applyBorder="1"/>
    <xf numFmtId="4" fontId="8" fillId="3" borderId="2" xfId="0" applyNumberFormat="1" applyFont="1" applyFill="1" applyBorder="1"/>
    <xf numFmtId="4" fontId="0" fillId="3" borderId="2" xfId="0" applyNumberFormat="1" applyFill="1" applyBorder="1"/>
    <xf numFmtId="4" fontId="12" fillId="3" borderId="2" xfId="0" applyNumberFormat="1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164" fontId="1" fillId="3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2" fillId="6" borderId="0" xfId="0" applyNumberFormat="1" applyFont="1" applyFill="1" applyBorder="1"/>
    <xf numFmtId="4" fontId="0" fillId="3" borderId="1" xfId="0" applyNumberFormat="1" applyFill="1" applyBorder="1"/>
    <xf numFmtId="4" fontId="14" fillId="3" borderId="6" xfId="0" applyNumberFormat="1" applyFont="1" applyFill="1" applyBorder="1"/>
    <xf numFmtId="164" fontId="0" fillId="3" borderId="1" xfId="0" applyNumberFormat="1" applyFill="1" applyBorder="1"/>
    <xf numFmtId="0" fontId="9" fillId="0" borderId="7" xfId="0" applyFont="1" applyBorder="1"/>
    <xf numFmtId="164" fontId="0" fillId="0" borderId="1" xfId="0" applyNumberFormat="1" applyBorder="1"/>
    <xf numFmtId="0" fontId="0" fillId="4" borderId="1" xfId="0" applyFill="1" applyBorder="1"/>
    <xf numFmtId="164" fontId="9" fillId="0" borderId="11" xfId="0" applyNumberFormat="1" applyFont="1" applyBorder="1"/>
    <xf numFmtId="0" fontId="9" fillId="4" borderId="9" xfId="0" applyFont="1" applyFill="1" applyBorder="1"/>
    <xf numFmtId="4" fontId="0" fillId="4" borderId="1" xfId="0" applyNumberFormat="1" applyFill="1" applyBorder="1"/>
    <xf numFmtId="4" fontId="9" fillId="4" borderId="6" xfId="0" applyNumberFormat="1" applyFont="1" applyFill="1" applyBorder="1"/>
    <xf numFmtId="164" fontId="9" fillId="0" borderId="0" xfId="0" applyNumberFormat="1" applyFont="1" applyBorder="1"/>
    <xf numFmtId="0" fontId="2" fillId="7" borderId="7" xfId="0" applyFont="1" applyFill="1" applyBorder="1" applyAlignment="1">
      <alignment horizontal="left"/>
    </xf>
    <xf numFmtId="0" fontId="0" fillId="7" borderId="8" xfId="0" applyFill="1" applyBorder="1"/>
    <xf numFmtId="4" fontId="2" fillId="7" borderId="10" xfId="0" applyNumberFormat="1" applyFont="1" applyFill="1" applyBorder="1"/>
    <xf numFmtId="4" fontId="2" fillId="2" borderId="14" xfId="0" applyNumberFormat="1" applyFont="1" applyFill="1" applyBorder="1"/>
    <xf numFmtId="4" fontId="2" fillId="2" borderId="16" xfId="0" applyNumberFormat="1" applyFont="1" applyFill="1" applyBorder="1"/>
    <xf numFmtId="4" fontId="2" fillId="2" borderId="17" xfId="0" applyNumberFormat="1" applyFont="1" applyFill="1" applyBorder="1"/>
    <xf numFmtId="4" fontId="2" fillId="2" borderId="18" xfId="0" applyNumberFormat="1" applyFont="1" applyFill="1" applyBorder="1"/>
    <xf numFmtId="4" fontId="17" fillId="2" borderId="12" xfId="0" applyNumberFormat="1" applyFont="1" applyFill="1" applyBorder="1"/>
    <xf numFmtId="4" fontId="17" fillId="2" borderId="4" xfId="0" applyNumberFormat="1" applyFont="1" applyFill="1" applyBorder="1"/>
    <xf numFmtId="4" fontId="17" fillId="2" borderId="3" xfId="0" applyNumberFormat="1" applyFont="1" applyFill="1" applyBorder="1"/>
    <xf numFmtId="4" fontId="4" fillId="2" borderId="5" xfId="0" applyNumberFormat="1" applyFont="1" applyFill="1" applyBorder="1"/>
    <xf numFmtId="4" fontId="4" fillId="2" borderId="19" xfId="0" applyNumberFormat="1" applyFont="1" applyFill="1" applyBorder="1" applyAlignment="1">
      <alignment horizontal="right"/>
    </xf>
    <xf numFmtId="4" fontId="17" fillId="2" borderId="7" xfId="0" applyNumberFormat="1" applyFont="1" applyFill="1" applyBorder="1"/>
    <xf numFmtId="4" fontId="17" fillId="2" borderId="8" xfId="0" applyNumberFormat="1" applyFont="1" applyFill="1" applyBorder="1"/>
    <xf numFmtId="0" fontId="0" fillId="0" borderId="8" xfId="0" applyBorder="1"/>
    <xf numFmtId="4" fontId="17" fillId="2" borderId="10" xfId="0" applyNumberFormat="1" applyFont="1" applyFill="1" applyBorder="1"/>
    <xf numFmtId="0" fontId="0" fillId="6" borderId="0" xfId="0" applyFill="1"/>
    <xf numFmtId="0" fontId="0" fillId="2" borderId="15" xfId="0" applyFill="1" applyBorder="1"/>
    <xf numFmtId="0" fontId="0" fillId="2" borderId="13" xfId="0" applyFill="1" applyBorder="1"/>
    <xf numFmtId="4" fontId="2" fillId="2" borderId="20" xfId="0" applyNumberFormat="1" applyFont="1" applyFill="1" applyBorder="1"/>
    <xf numFmtId="4" fontId="2" fillId="2" borderId="21" xfId="0" applyNumberFormat="1" applyFont="1" applyFill="1" applyBorder="1"/>
    <xf numFmtId="0" fontId="0" fillId="2" borderId="17" xfId="0" applyFill="1" applyBorder="1"/>
    <xf numFmtId="4" fontId="2" fillId="6" borderId="14" xfId="0" applyNumberFormat="1" applyFont="1" applyFill="1" applyBorder="1"/>
    <xf numFmtId="4" fontId="2" fillId="6" borderId="15" xfId="0" applyNumberFormat="1" applyFont="1" applyFill="1" applyBorder="1"/>
    <xf numFmtId="4" fontId="2" fillId="6" borderId="13" xfId="0" applyNumberFormat="1" applyFont="1" applyFill="1" applyBorder="1"/>
    <xf numFmtId="4" fontId="2" fillId="6" borderId="16" xfId="0" applyNumberFormat="1" applyFont="1" applyFill="1" applyBorder="1"/>
    <xf numFmtId="4" fontId="2" fillId="6" borderId="17" xfId="0" applyNumberFormat="1" applyFont="1" applyFill="1" applyBorder="1"/>
    <xf numFmtId="4" fontId="2" fillId="6" borderId="18" xfId="0" applyNumberFormat="1" applyFont="1" applyFill="1" applyBorder="1"/>
    <xf numFmtId="4" fontId="12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164" fontId="9" fillId="3" borderId="6" xfId="0" applyNumberFormat="1" applyFont="1" applyFill="1" applyBorder="1"/>
    <xf numFmtId="0" fontId="9" fillId="0" borderId="0" xfId="0" applyFont="1" applyBorder="1"/>
    <xf numFmtId="0" fontId="21" fillId="0" borderId="0" xfId="0" applyFont="1" applyFill="1" applyBorder="1"/>
    <xf numFmtId="164" fontId="9" fillId="0" borderId="0" xfId="0" applyNumberFormat="1" applyFont="1" applyFill="1" applyBorder="1"/>
    <xf numFmtId="0" fontId="20" fillId="0" borderId="0" xfId="0" applyFont="1" applyFill="1" applyBorder="1"/>
    <xf numFmtId="4" fontId="1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0" fillId="4" borderId="2" xfId="0" applyFont="1" applyFill="1" applyBorder="1"/>
    <xf numFmtId="4" fontId="21" fillId="4" borderId="2" xfId="0" applyNumberFormat="1" applyFont="1" applyFill="1" applyBorder="1"/>
    <xf numFmtId="165" fontId="7" fillId="5" borderId="2" xfId="0" applyNumberFormat="1" applyFont="1" applyFill="1" applyBorder="1" applyAlignment="1">
      <alignment horizontal="center"/>
    </xf>
    <xf numFmtId="165" fontId="7" fillId="5" borderId="2" xfId="0" applyNumberFormat="1" applyFont="1" applyFill="1" applyBorder="1"/>
    <xf numFmtId="165" fontId="8" fillId="5" borderId="2" xfId="0" applyNumberFormat="1" applyFont="1" applyFill="1" applyBorder="1"/>
    <xf numFmtId="165" fontId="10" fillId="5" borderId="2" xfId="0" applyNumberFormat="1" applyFont="1" applyFill="1" applyBorder="1"/>
    <xf numFmtId="165" fontId="13" fillId="5" borderId="2" xfId="0" applyNumberFormat="1" applyFont="1" applyFill="1" applyBorder="1"/>
    <xf numFmtId="165" fontId="10" fillId="5" borderId="1" xfId="0" applyNumberFormat="1" applyFont="1" applyFill="1" applyBorder="1"/>
    <xf numFmtId="165" fontId="14" fillId="5" borderId="6" xfId="0" applyNumberFormat="1" applyFont="1" applyFill="1" applyBorder="1"/>
    <xf numFmtId="165" fontId="0" fillId="0" borderId="0" xfId="0" applyNumberFormat="1" applyFill="1" applyBorder="1"/>
    <xf numFmtId="165" fontId="0" fillId="5" borderId="2" xfId="0" applyNumberFormat="1" applyFill="1" applyBorder="1"/>
    <xf numFmtId="165" fontId="15" fillId="5" borderId="2" xfId="0" applyNumberFormat="1" applyFont="1" applyFill="1" applyBorder="1"/>
    <xf numFmtId="165" fontId="15" fillId="5" borderId="1" xfId="0" applyNumberFormat="1" applyFont="1" applyFill="1" applyBorder="1"/>
    <xf numFmtId="165" fontId="15" fillId="0" borderId="0" xfId="0" applyNumberFormat="1" applyFont="1" applyFill="1" applyBorder="1"/>
    <xf numFmtId="165" fontId="9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/>
    <xf numFmtId="0" fontId="22" fillId="0" borderId="0" xfId="0" applyFont="1" applyFill="1" applyBorder="1"/>
    <xf numFmtId="165" fontId="9" fillId="5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94F4-9A6A-45BE-9C14-C0D994811217}">
  <dimension ref="A1:F28"/>
  <sheetViews>
    <sheetView zoomScaleNormal="100" workbookViewId="0">
      <selection activeCell="E17" sqref="E17"/>
    </sheetView>
  </sheetViews>
  <sheetFormatPr baseColWidth="10" defaultRowHeight="15" x14ac:dyDescent="0.25"/>
  <cols>
    <col min="2" max="2" width="26.28515625" customWidth="1"/>
    <col min="3" max="3" width="11.42578125" customWidth="1"/>
  </cols>
  <sheetData>
    <row r="1" spans="1:6" ht="16.5" thickBot="1" x14ac:dyDescent="0.3">
      <c r="A1" s="28"/>
      <c r="B1" s="30"/>
      <c r="C1" s="29"/>
      <c r="D1" s="34"/>
      <c r="E1" s="35"/>
      <c r="F1" s="27"/>
    </row>
    <row r="2" spans="1:6" ht="15.75" x14ac:dyDescent="0.25">
      <c r="A2" s="91" t="s">
        <v>41</v>
      </c>
      <c r="B2" s="92"/>
      <c r="C2" s="93">
        <v>83279.03</v>
      </c>
      <c r="D2" s="29"/>
      <c r="E2" s="35"/>
      <c r="F2" s="27"/>
    </row>
    <row r="3" spans="1:6" ht="16.5" thickBot="1" x14ac:dyDescent="0.3">
      <c r="A3" s="94" t="s">
        <v>42</v>
      </c>
      <c r="B3" s="95"/>
      <c r="C3" s="96">
        <v>83279.03</v>
      </c>
      <c r="D3" s="29"/>
      <c r="E3" s="35"/>
      <c r="F3" s="27"/>
    </row>
    <row r="4" spans="1:6" ht="15.75" x14ac:dyDescent="0.25">
      <c r="A4" s="29"/>
      <c r="B4" s="29"/>
      <c r="C4" s="29"/>
      <c r="D4" s="29"/>
      <c r="E4" s="27"/>
      <c r="F4" s="27"/>
    </row>
    <row r="5" spans="1:6" ht="15.75" x14ac:dyDescent="0.25">
      <c r="A5" s="29"/>
      <c r="B5" s="29"/>
      <c r="C5" s="29"/>
      <c r="D5" s="29"/>
      <c r="E5" s="27"/>
      <c r="F5" s="27"/>
    </row>
    <row r="6" spans="1:6" ht="15.75" x14ac:dyDescent="0.25">
      <c r="A6" s="29"/>
      <c r="B6" s="29"/>
      <c r="C6" s="29"/>
      <c r="D6" s="30"/>
      <c r="E6" s="27"/>
      <c r="F6" s="27"/>
    </row>
    <row r="7" spans="1:6" ht="15.75" x14ac:dyDescent="0.25">
      <c r="A7" s="76" t="s">
        <v>43</v>
      </c>
      <c r="B7" s="77"/>
      <c r="C7" s="77"/>
      <c r="D7" s="78">
        <v>66239.280000000013</v>
      </c>
      <c r="E7" s="27"/>
      <c r="F7" s="27"/>
    </row>
    <row r="8" spans="1:6" ht="16.5" thickBot="1" x14ac:dyDescent="0.3">
      <c r="A8" s="79" t="s">
        <v>44</v>
      </c>
      <c r="B8" s="33"/>
      <c r="C8" s="36"/>
      <c r="D8" s="80">
        <v>66057.260000000009</v>
      </c>
      <c r="E8" s="27"/>
      <c r="F8" s="27"/>
    </row>
    <row r="9" spans="1:6" ht="16.5" thickBot="1" x14ac:dyDescent="0.3">
      <c r="A9" s="81" t="s">
        <v>35</v>
      </c>
      <c r="B9" s="82"/>
      <c r="C9" s="82"/>
      <c r="D9" s="83"/>
      <c r="E9" s="84">
        <f>D7-D8</f>
        <v>182.02000000000407</v>
      </c>
      <c r="F9" s="27"/>
    </row>
    <row r="10" spans="1:6" ht="15.75" x14ac:dyDescent="0.25">
      <c r="A10" s="29"/>
      <c r="B10" s="29"/>
      <c r="C10" s="29"/>
      <c r="D10" s="30"/>
      <c r="E10" s="27"/>
      <c r="F10" s="27"/>
    </row>
    <row r="11" spans="1:6" ht="15.75" x14ac:dyDescent="0.25">
      <c r="A11" s="57" t="s">
        <v>0</v>
      </c>
      <c r="B11" s="57"/>
      <c r="C11" s="57"/>
      <c r="D11" s="85"/>
      <c r="E11" s="57">
        <f>D7-D8+C3</f>
        <v>83461.05</v>
      </c>
      <c r="F11" s="27"/>
    </row>
    <row r="12" spans="1:6" ht="16.5" thickBot="1" x14ac:dyDescent="0.3">
      <c r="A12" s="29"/>
      <c r="B12" s="29"/>
      <c r="C12" s="29"/>
      <c r="D12" s="27"/>
      <c r="E12" s="29"/>
      <c r="F12" s="27"/>
    </row>
    <row r="13" spans="1:6" ht="15.75" x14ac:dyDescent="0.25">
      <c r="A13" s="72" t="s">
        <v>38</v>
      </c>
      <c r="B13" s="86"/>
      <c r="C13" s="86"/>
      <c r="D13" s="86"/>
      <c r="E13" s="87"/>
      <c r="F13" s="27"/>
    </row>
    <row r="14" spans="1:6" ht="15.75" x14ac:dyDescent="0.25">
      <c r="A14" s="88" t="s">
        <v>36</v>
      </c>
      <c r="B14" s="29"/>
      <c r="C14" s="29"/>
      <c r="D14" s="35"/>
      <c r="E14" s="89">
        <v>40000</v>
      </c>
      <c r="F14" s="27"/>
    </row>
    <row r="15" spans="1:6" ht="16.5" thickBot="1" x14ac:dyDescent="0.3">
      <c r="A15" s="73" t="s">
        <v>37</v>
      </c>
      <c r="B15" s="74"/>
      <c r="C15" s="74"/>
      <c r="D15" s="90"/>
      <c r="E15" s="75">
        <f>E11-E14</f>
        <v>43461.05</v>
      </c>
      <c r="F15" s="27"/>
    </row>
    <row r="16" spans="1:6" x14ac:dyDescent="0.25">
      <c r="A16" s="30"/>
      <c r="B16" s="30"/>
      <c r="C16" s="30"/>
      <c r="D16" s="27"/>
      <c r="E16" s="30"/>
      <c r="F16" s="27"/>
    </row>
    <row r="17" spans="1:6" ht="15.75" x14ac:dyDescent="0.25">
      <c r="A17" s="57" t="s">
        <v>45</v>
      </c>
      <c r="B17" s="57"/>
      <c r="C17" s="57"/>
      <c r="D17" s="85"/>
      <c r="E17" s="57">
        <f>E11</f>
        <v>83461.05</v>
      </c>
      <c r="F17" s="27"/>
    </row>
    <row r="18" spans="1:6" x14ac:dyDescent="0.25">
      <c r="A18" s="30" t="s">
        <v>1</v>
      </c>
      <c r="B18" s="30"/>
      <c r="C18" s="30"/>
      <c r="D18" s="30"/>
      <c r="E18" s="27"/>
      <c r="F18" s="27"/>
    </row>
    <row r="19" spans="1:6" x14ac:dyDescent="0.25">
      <c r="A19" s="30"/>
      <c r="B19" s="30"/>
      <c r="C19" s="30"/>
      <c r="D19" s="30"/>
      <c r="E19" s="27"/>
      <c r="F19" s="27"/>
    </row>
    <row r="20" spans="1:6" x14ac:dyDescent="0.25">
      <c r="A20" s="30"/>
      <c r="B20" s="30"/>
      <c r="C20" s="30"/>
      <c r="D20" s="30"/>
      <c r="E20" s="27"/>
      <c r="F20" s="27"/>
    </row>
    <row r="21" spans="1:6" x14ac:dyDescent="0.25">
      <c r="A21" s="30"/>
      <c r="B21" s="30"/>
      <c r="C21" s="30"/>
      <c r="D21" s="30"/>
      <c r="E21" s="27"/>
      <c r="F21" s="27"/>
    </row>
    <row r="22" spans="1:6" x14ac:dyDescent="0.25">
      <c r="A22" s="30"/>
      <c r="B22" s="30"/>
      <c r="C22" s="30"/>
      <c r="D22" s="30"/>
      <c r="E22" s="27"/>
      <c r="F22" s="27"/>
    </row>
    <row r="23" spans="1:6" x14ac:dyDescent="0.25">
      <c r="A23" s="30"/>
      <c r="B23" s="30"/>
      <c r="C23" s="30"/>
      <c r="D23" s="30"/>
      <c r="E23" s="27"/>
      <c r="F23" s="27"/>
    </row>
    <row r="24" spans="1:6" ht="18" x14ac:dyDescent="0.25">
      <c r="A24" s="32"/>
      <c r="B24" s="32"/>
      <c r="C24" s="32"/>
      <c r="D24" s="32"/>
      <c r="E24" s="27"/>
      <c r="F24" s="27"/>
    </row>
    <row r="25" spans="1:6" ht="15.75" x14ac:dyDescent="0.25">
      <c r="A25" s="29"/>
      <c r="B25" s="29"/>
      <c r="C25" s="29"/>
      <c r="D25" s="29"/>
      <c r="E25" s="27"/>
      <c r="F25" s="27"/>
    </row>
    <row r="26" spans="1:6" ht="15.75" x14ac:dyDescent="0.25">
      <c r="A26" s="29"/>
      <c r="B26" s="29"/>
      <c r="C26" s="31"/>
      <c r="D26" s="29"/>
      <c r="E26" s="27"/>
      <c r="F26" s="27"/>
    </row>
    <row r="27" spans="1:6" s="27" customFormat="1" ht="15.75" x14ac:dyDescent="0.25">
      <c r="A27" s="29"/>
      <c r="B27" s="29"/>
      <c r="C27" s="29"/>
      <c r="D27" s="33"/>
    </row>
    <row r="28" spans="1:6" x14ac:dyDescent="0.25">
      <c r="A28" s="27"/>
      <c r="B28" s="27"/>
      <c r="C28" s="27"/>
      <c r="D28" s="27"/>
      <c r="E28" s="27"/>
      <c r="F28" s="27"/>
    </row>
  </sheetData>
  <pageMargins left="0.7" right="0.7" top="0.75" bottom="0.75" header="0.3" footer="0.3"/>
  <pageSetup paperSize="9" orientation="portrait" horizontalDpi="0" verticalDpi="0" r:id="rId1"/>
  <headerFooter>
    <oddHeader>&amp;CÅRSREGNSKAP 2018
Vingtor RC Club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C6CC4-1D63-44A6-B352-C21745B930CF}">
  <dimension ref="A1:L62"/>
  <sheetViews>
    <sheetView tabSelected="1" workbookViewId="0">
      <pane ySplit="3" topLeftCell="A22" activePane="bottomLeft" state="frozen"/>
      <selection pane="bottomLeft" activeCell="K31" sqref="K31"/>
    </sheetView>
  </sheetViews>
  <sheetFormatPr baseColWidth="10" defaultRowHeight="15" x14ac:dyDescent="0.25"/>
  <cols>
    <col min="2" max="2" width="28" customWidth="1"/>
    <col min="9" max="9" width="11.42578125" style="128"/>
    <col min="10" max="10" width="3.140625" customWidth="1"/>
  </cols>
  <sheetData>
    <row r="1" spans="1:11" ht="15.75" x14ac:dyDescent="0.25">
      <c r="A1" s="2"/>
      <c r="B1" s="3"/>
      <c r="C1" s="3"/>
      <c r="D1" s="108"/>
      <c r="E1" s="108"/>
      <c r="F1" s="108"/>
      <c r="G1" s="108"/>
      <c r="H1" s="109"/>
      <c r="I1" s="109"/>
      <c r="J1" s="109"/>
      <c r="K1" s="109"/>
    </row>
    <row r="2" spans="1:11" ht="18.75" x14ac:dyDescent="0.3">
      <c r="A2" s="4"/>
      <c r="B2" s="4"/>
      <c r="C2" s="110" t="s">
        <v>4</v>
      </c>
      <c r="D2" s="110"/>
      <c r="E2" s="5"/>
      <c r="F2" s="111" t="s">
        <v>5</v>
      </c>
      <c r="G2" s="111"/>
      <c r="H2" s="6"/>
      <c r="I2" s="114" t="s">
        <v>6</v>
      </c>
      <c r="J2" s="6"/>
      <c r="K2" s="6"/>
    </row>
    <row r="3" spans="1:11" ht="18.75" x14ac:dyDescent="0.3">
      <c r="C3" s="54" t="s">
        <v>2</v>
      </c>
      <c r="D3" s="55" t="s">
        <v>3</v>
      </c>
      <c r="E3" s="56"/>
      <c r="F3" s="54" t="s">
        <v>2</v>
      </c>
      <c r="G3" s="55" t="s">
        <v>3</v>
      </c>
      <c r="H3" s="8"/>
      <c r="I3" s="115"/>
      <c r="J3" s="8"/>
      <c r="K3" s="6"/>
    </row>
    <row r="4" spans="1:11" ht="15.75" x14ac:dyDescent="0.25">
      <c r="A4" s="9" t="s">
        <v>7</v>
      </c>
      <c r="C4" s="41"/>
      <c r="D4" s="38"/>
      <c r="E4" s="7"/>
      <c r="F4" s="49"/>
      <c r="G4" s="38"/>
      <c r="H4" s="8"/>
      <c r="I4" s="116"/>
      <c r="J4" s="8"/>
      <c r="K4" s="6"/>
    </row>
    <row r="5" spans="1:11" x14ac:dyDescent="0.25">
      <c r="B5" t="s">
        <v>8</v>
      </c>
      <c r="C5" s="49">
        <v>37000</v>
      </c>
      <c r="D5" s="38"/>
      <c r="E5" s="7"/>
      <c r="F5" s="49">
        <v>38950</v>
      </c>
      <c r="G5" s="38"/>
      <c r="H5" s="8"/>
      <c r="I5" s="116">
        <f>F5-C5</f>
        <v>1950</v>
      </c>
      <c r="J5" s="8"/>
      <c r="K5" s="8" t="s">
        <v>51</v>
      </c>
    </row>
    <row r="6" spans="1:11" x14ac:dyDescent="0.25">
      <c r="B6" t="s">
        <v>9</v>
      </c>
      <c r="C6" s="49">
        <v>3000</v>
      </c>
      <c r="D6" s="38"/>
      <c r="E6" s="5"/>
      <c r="F6" s="49">
        <v>3990</v>
      </c>
      <c r="G6" s="38"/>
      <c r="H6" s="6"/>
      <c r="I6" s="116">
        <f>F6-C6</f>
        <v>990</v>
      </c>
      <c r="J6" s="6"/>
      <c r="K6" s="6" t="s">
        <v>39</v>
      </c>
    </row>
    <row r="7" spans="1:11" ht="15.75" x14ac:dyDescent="0.25">
      <c r="B7" t="s">
        <v>10</v>
      </c>
      <c r="C7" s="49">
        <v>10000</v>
      </c>
      <c r="D7" s="39"/>
      <c r="E7" s="7"/>
      <c r="F7" s="49">
        <v>10500.630000000001</v>
      </c>
      <c r="G7" s="39"/>
      <c r="H7" s="8"/>
      <c r="I7" s="123">
        <f>F7-C7</f>
        <v>500.63000000000102</v>
      </c>
      <c r="J7" s="6"/>
      <c r="K7" s="6"/>
    </row>
    <row r="8" spans="1:11" x14ac:dyDescent="0.25">
      <c r="B8" t="s">
        <v>21</v>
      </c>
      <c r="C8" s="50">
        <v>3000</v>
      </c>
      <c r="D8" s="38"/>
      <c r="E8" s="5"/>
      <c r="F8" s="50">
        <v>3781</v>
      </c>
      <c r="G8" s="38"/>
      <c r="H8" s="6"/>
      <c r="I8" s="116">
        <f>F8-C8</f>
        <v>781</v>
      </c>
      <c r="J8" s="6"/>
      <c r="K8" s="6" t="s">
        <v>52</v>
      </c>
    </row>
    <row r="9" spans="1:11" ht="15.75" x14ac:dyDescent="0.25">
      <c r="A9" s="9" t="s">
        <v>11</v>
      </c>
      <c r="B9" s="9"/>
      <c r="C9" s="42"/>
      <c r="D9" s="38"/>
      <c r="E9" s="11"/>
      <c r="F9" s="51"/>
      <c r="G9" s="38"/>
      <c r="H9" s="12"/>
      <c r="I9" s="118"/>
      <c r="J9" s="12"/>
      <c r="K9" s="6"/>
    </row>
    <row r="10" spans="1:11" ht="15.75" x14ac:dyDescent="0.25">
      <c r="B10" t="s">
        <v>12</v>
      </c>
      <c r="C10" s="49">
        <v>1500</v>
      </c>
      <c r="D10" s="38"/>
      <c r="E10" s="97"/>
      <c r="F10" s="49">
        <v>0</v>
      </c>
      <c r="G10" s="38"/>
      <c r="H10" s="12"/>
      <c r="I10" s="117">
        <f>F10-C10</f>
        <v>-1500</v>
      </c>
      <c r="J10" s="12"/>
      <c r="K10" s="6" t="s">
        <v>53</v>
      </c>
    </row>
    <row r="11" spans="1:11" x14ac:dyDescent="0.25">
      <c r="C11" s="41"/>
      <c r="D11" s="38"/>
      <c r="E11" s="5"/>
      <c r="F11" s="50"/>
      <c r="G11" s="38"/>
      <c r="H11" s="6"/>
      <c r="I11" s="117"/>
      <c r="J11" s="6"/>
      <c r="K11" s="6"/>
    </row>
    <row r="12" spans="1:11" ht="15.75" x14ac:dyDescent="0.25">
      <c r="A12" s="9" t="s">
        <v>13</v>
      </c>
      <c r="B12" s="9"/>
      <c r="C12" s="42"/>
      <c r="D12" s="38"/>
      <c r="E12" s="5"/>
      <c r="F12" s="50"/>
      <c r="G12" s="38"/>
      <c r="H12" s="6"/>
      <c r="I12" s="117"/>
      <c r="J12" s="6"/>
      <c r="K12" s="6"/>
    </row>
    <row r="13" spans="1:11" x14ac:dyDescent="0.25">
      <c r="B13" t="s">
        <v>14</v>
      </c>
      <c r="C13" s="49">
        <v>10000</v>
      </c>
      <c r="D13" s="38"/>
      <c r="E13" s="1"/>
      <c r="F13" s="49">
        <v>8997.880000000001</v>
      </c>
      <c r="G13" s="38"/>
      <c r="H13" s="6"/>
      <c r="I13" s="116">
        <f>F13-C13</f>
        <v>-1002.119999999999</v>
      </c>
      <c r="J13" s="6"/>
      <c r="K13" s="6" t="s">
        <v>54</v>
      </c>
    </row>
    <row r="14" spans="1:11" ht="15.75" x14ac:dyDescent="0.25">
      <c r="C14" s="50"/>
      <c r="D14" s="39"/>
      <c r="E14" s="1"/>
      <c r="F14" s="50"/>
      <c r="G14" s="39"/>
      <c r="H14" s="6"/>
      <c r="I14" s="116"/>
      <c r="J14" s="6"/>
      <c r="K14" s="6"/>
    </row>
    <row r="15" spans="1:11" ht="15.75" x14ac:dyDescent="0.25">
      <c r="A15" s="13" t="s">
        <v>15</v>
      </c>
      <c r="C15" s="41"/>
      <c r="D15" s="38"/>
      <c r="E15" s="5"/>
      <c r="F15" s="50"/>
      <c r="G15" s="38"/>
      <c r="H15" s="6"/>
      <c r="I15" s="117"/>
      <c r="J15" s="6"/>
      <c r="K15" s="6"/>
    </row>
    <row r="16" spans="1:11" ht="15.75" x14ac:dyDescent="0.25">
      <c r="A16" s="13"/>
      <c r="B16" s="14" t="s">
        <v>16</v>
      </c>
      <c r="C16" s="50">
        <v>30</v>
      </c>
      <c r="D16" s="38"/>
      <c r="E16" s="1"/>
      <c r="F16" s="50">
        <v>19.77</v>
      </c>
      <c r="G16" s="38"/>
      <c r="H16" s="6"/>
      <c r="I16" s="116">
        <f>F16-C16</f>
        <v>-10.23</v>
      </c>
      <c r="J16" s="6"/>
      <c r="K16" s="6" t="s">
        <v>55</v>
      </c>
    </row>
    <row r="17" spans="1:11" ht="15.75" thickBot="1" x14ac:dyDescent="0.3">
      <c r="C17" s="60"/>
      <c r="D17" s="62"/>
      <c r="E17" s="5"/>
      <c r="F17" s="58"/>
      <c r="G17" s="62"/>
      <c r="H17" s="6"/>
      <c r="I17" s="119"/>
      <c r="J17" s="6"/>
      <c r="K17" s="6"/>
    </row>
    <row r="18" spans="1:11" ht="16.5" thickBot="1" x14ac:dyDescent="0.3">
      <c r="A18" s="9" t="s">
        <v>46</v>
      </c>
      <c r="B18" s="9"/>
      <c r="C18" s="100">
        <v>64530</v>
      </c>
      <c r="D18" s="64"/>
      <c r="E18" s="5"/>
      <c r="F18" s="59">
        <v>66239.280000000013</v>
      </c>
      <c r="G18" s="64"/>
      <c r="H18" s="15"/>
      <c r="I18" s="120">
        <f>F18-C18</f>
        <v>1709.2800000000134</v>
      </c>
      <c r="J18" s="6"/>
      <c r="K18" s="6"/>
    </row>
    <row r="19" spans="1:11" x14ac:dyDescent="0.25">
      <c r="C19" s="99"/>
      <c r="D19" s="98"/>
      <c r="E19" s="5"/>
      <c r="F19" s="5"/>
      <c r="G19" s="5"/>
      <c r="H19" s="6"/>
      <c r="I19" s="121"/>
      <c r="J19" s="6"/>
      <c r="K19" s="6"/>
    </row>
    <row r="20" spans="1:11" ht="15.75" x14ac:dyDescent="0.25">
      <c r="C20" s="68"/>
      <c r="D20" s="101"/>
      <c r="E20" s="5"/>
      <c r="F20" s="5"/>
      <c r="G20" s="5"/>
      <c r="H20" s="6"/>
      <c r="I20" s="121"/>
      <c r="J20" s="6"/>
      <c r="K20" s="6"/>
    </row>
    <row r="21" spans="1:11" ht="15.75" x14ac:dyDescent="0.25">
      <c r="A21" s="9" t="s">
        <v>17</v>
      </c>
      <c r="B21" s="9"/>
      <c r="C21" s="38"/>
      <c r="D21" s="43"/>
      <c r="E21" s="5"/>
      <c r="F21" s="38"/>
      <c r="G21" s="47"/>
      <c r="H21" s="6"/>
      <c r="I21" s="122"/>
      <c r="J21" s="6"/>
      <c r="K21" s="10"/>
    </row>
    <row r="22" spans="1:11" x14ac:dyDescent="0.25">
      <c r="B22" t="s">
        <v>18</v>
      </c>
      <c r="C22" s="38"/>
      <c r="D22" s="43">
        <v>19400</v>
      </c>
      <c r="E22" s="5"/>
      <c r="F22" s="38"/>
      <c r="G22" s="47">
        <v>19400</v>
      </c>
      <c r="H22" s="6"/>
      <c r="I22" s="123">
        <f t="shared" ref="I21:I27" si="0">D22-G22</f>
        <v>0</v>
      </c>
      <c r="J22" s="6"/>
      <c r="K22" s="6"/>
    </row>
    <row r="23" spans="1:11" x14ac:dyDescent="0.25">
      <c r="B23" t="s">
        <v>47</v>
      </c>
      <c r="C23" s="38"/>
      <c r="D23" s="43">
        <v>8000</v>
      </c>
      <c r="E23" s="5"/>
      <c r="F23" s="38"/>
      <c r="G23" s="47">
        <v>5166.43</v>
      </c>
      <c r="H23" s="6"/>
      <c r="I23" s="116">
        <f t="shared" si="0"/>
        <v>2833.5699999999997</v>
      </c>
      <c r="J23" s="6"/>
      <c r="K23" s="6" t="s">
        <v>56</v>
      </c>
    </row>
    <row r="24" spans="1:11" x14ac:dyDescent="0.25">
      <c r="B24" t="s">
        <v>19</v>
      </c>
      <c r="C24" s="38"/>
      <c r="D24" s="43">
        <v>5000</v>
      </c>
      <c r="E24" s="5"/>
      <c r="F24" s="38"/>
      <c r="G24" s="47">
        <v>0</v>
      </c>
      <c r="H24" s="6"/>
      <c r="I24" s="123">
        <f t="shared" si="0"/>
        <v>5000</v>
      </c>
      <c r="J24" s="6"/>
      <c r="K24" s="6" t="s">
        <v>57</v>
      </c>
    </row>
    <row r="25" spans="1:11" x14ac:dyDescent="0.25">
      <c r="B25" t="s">
        <v>20</v>
      </c>
      <c r="C25" s="38"/>
      <c r="D25" s="43">
        <v>2000</v>
      </c>
      <c r="E25" s="5"/>
      <c r="F25" s="38"/>
      <c r="G25" s="47">
        <v>0</v>
      </c>
      <c r="H25" s="6"/>
      <c r="I25" s="116">
        <f t="shared" si="0"/>
        <v>2000</v>
      </c>
      <c r="J25" s="6"/>
      <c r="K25" s="6" t="s">
        <v>58</v>
      </c>
    </row>
    <row r="26" spans="1:11" x14ac:dyDescent="0.25">
      <c r="B26" t="s">
        <v>21</v>
      </c>
      <c r="C26" s="38"/>
      <c r="D26" s="43">
        <v>15000</v>
      </c>
      <c r="E26" s="5"/>
      <c r="F26" s="38"/>
      <c r="G26" s="47">
        <v>12747.85</v>
      </c>
      <c r="H26" s="6"/>
      <c r="I26" s="123">
        <f t="shared" si="0"/>
        <v>2252.1499999999996</v>
      </c>
      <c r="J26" s="6"/>
      <c r="K26" s="6" t="s">
        <v>59</v>
      </c>
    </row>
    <row r="27" spans="1:11" x14ac:dyDescent="0.25">
      <c r="B27" t="s">
        <v>48</v>
      </c>
      <c r="C27" s="38"/>
      <c r="D27" s="43">
        <v>1000</v>
      </c>
      <c r="E27" s="5"/>
      <c r="F27" s="38"/>
      <c r="G27" s="47">
        <v>0</v>
      </c>
      <c r="H27" s="6"/>
      <c r="I27" s="122">
        <f t="shared" si="0"/>
        <v>1000</v>
      </c>
      <c r="J27" s="6"/>
      <c r="K27" s="6" t="s">
        <v>60</v>
      </c>
    </row>
    <row r="28" spans="1:11" ht="15.75" x14ac:dyDescent="0.25">
      <c r="B28" s="14" t="s">
        <v>49</v>
      </c>
      <c r="C28" s="39"/>
      <c r="D28" s="112">
        <v>1000</v>
      </c>
      <c r="E28" s="5"/>
      <c r="F28" s="39"/>
      <c r="G28" s="47">
        <v>1000</v>
      </c>
      <c r="H28" s="6"/>
      <c r="I28" s="122"/>
      <c r="J28" s="6"/>
      <c r="K28" s="6"/>
    </row>
    <row r="29" spans="1:11" ht="15.75" x14ac:dyDescent="0.25">
      <c r="A29" s="9" t="s">
        <v>11</v>
      </c>
      <c r="B29" s="9"/>
      <c r="C29" s="38"/>
      <c r="D29" s="43"/>
      <c r="E29" s="5"/>
      <c r="F29" s="38"/>
      <c r="G29" s="47"/>
      <c r="H29" s="6"/>
      <c r="I29" s="122"/>
      <c r="J29" s="6"/>
      <c r="K29" s="6"/>
    </row>
    <row r="30" spans="1:11" ht="15.75" x14ac:dyDescent="0.25">
      <c r="B30" s="14" t="s">
        <v>18</v>
      </c>
      <c r="C30" s="40"/>
      <c r="D30" s="45">
        <v>4200</v>
      </c>
      <c r="E30" s="17"/>
      <c r="F30" s="40"/>
      <c r="G30" s="47">
        <v>2800</v>
      </c>
      <c r="H30" s="18"/>
      <c r="I30" s="123">
        <f>D30-G30</f>
        <v>1400</v>
      </c>
      <c r="J30" s="18"/>
      <c r="K30" s="129" t="s">
        <v>65</v>
      </c>
    </row>
    <row r="31" spans="1:11" ht="15.75" x14ac:dyDescent="0.25">
      <c r="B31" s="16" t="s">
        <v>22</v>
      </c>
      <c r="C31" s="38"/>
      <c r="D31" s="43">
        <v>2000</v>
      </c>
      <c r="E31" s="17"/>
      <c r="F31" s="38"/>
      <c r="G31" s="47">
        <v>0</v>
      </c>
      <c r="H31" s="18"/>
      <c r="I31" s="123">
        <f>D31-G31</f>
        <v>2000</v>
      </c>
      <c r="J31" s="18"/>
      <c r="K31" s="129" t="s">
        <v>61</v>
      </c>
    </row>
    <row r="32" spans="1:11" ht="15.75" x14ac:dyDescent="0.25">
      <c r="B32" s="14" t="s">
        <v>23</v>
      </c>
      <c r="C32" s="38"/>
      <c r="D32" s="43">
        <v>2000</v>
      </c>
      <c r="E32" s="17"/>
      <c r="F32" s="38"/>
      <c r="G32" s="47">
        <v>0</v>
      </c>
      <c r="H32" s="18"/>
      <c r="I32" s="123">
        <f>D32-G32</f>
        <v>2000</v>
      </c>
      <c r="J32" s="18"/>
      <c r="K32" s="18"/>
    </row>
    <row r="33" spans="1:11" ht="15.75" x14ac:dyDescent="0.25">
      <c r="B33" s="14" t="s">
        <v>12</v>
      </c>
      <c r="C33" s="38"/>
      <c r="D33" s="43"/>
      <c r="E33" s="17"/>
      <c r="F33" s="38"/>
      <c r="G33" s="47">
        <v>0</v>
      </c>
      <c r="H33" s="18"/>
      <c r="I33" s="123">
        <f t="shared" ref="I33:I34" si="1">D33-G33</f>
        <v>0</v>
      </c>
      <c r="J33" s="18"/>
      <c r="K33" s="102"/>
    </row>
    <row r="34" spans="1:11" ht="15.75" x14ac:dyDescent="0.25">
      <c r="B34" s="14" t="s">
        <v>21</v>
      </c>
      <c r="C34" s="38"/>
      <c r="D34" s="43">
        <v>1000</v>
      </c>
      <c r="E34" s="17"/>
      <c r="F34" s="38"/>
      <c r="G34" s="113">
        <v>2747.8</v>
      </c>
      <c r="H34" s="18"/>
      <c r="I34" s="123">
        <f t="shared" si="1"/>
        <v>-1747.8000000000002</v>
      </c>
      <c r="J34" s="18"/>
      <c r="K34" s="129" t="s">
        <v>62</v>
      </c>
    </row>
    <row r="35" spans="1:11" ht="15.75" x14ac:dyDescent="0.25">
      <c r="C35" s="39"/>
      <c r="D35" s="44"/>
      <c r="E35" s="5"/>
      <c r="F35" s="39"/>
      <c r="G35" s="47"/>
      <c r="H35" s="20"/>
      <c r="I35" s="122"/>
      <c r="J35" s="20"/>
      <c r="K35" s="20"/>
    </row>
    <row r="36" spans="1:11" ht="15.75" x14ac:dyDescent="0.25">
      <c r="A36" s="9" t="s">
        <v>13</v>
      </c>
      <c r="B36" s="9"/>
      <c r="C36" s="39"/>
      <c r="D36" s="46"/>
      <c r="E36" s="7"/>
      <c r="F36" s="39"/>
      <c r="G36" s="48"/>
      <c r="H36" s="22"/>
      <c r="I36" s="122"/>
      <c r="J36" s="20"/>
      <c r="K36" s="20"/>
    </row>
    <row r="37" spans="1:11" ht="15.75" x14ac:dyDescent="0.25">
      <c r="A37" s="9"/>
      <c r="B37" s="21" t="s">
        <v>18</v>
      </c>
      <c r="C37" s="38"/>
      <c r="D37" s="43">
        <v>0</v>
      </c>
      <c r="E37" s="5"/>
      <c r="F37" s="38"/>
      <c r="G37" s="48">
        <v>0</v>
      </c>
      <c r="H37" s="20"/>
      <c r="I37" s="116">
        <f>D37-G37</f>
        <v>0</v>
      </c>
      <c r="J37" s="20"/>
      <c r="K37" s="20"/>
    </row>
    <row r="38" spans="1:11" x14ac:dyDescent="0.25">
      <c r="B38" s="14" t="s">
        <v>24</v>
      </c>
      <c r="C38" s="38"/>
      <c r="D38" s="43">
        <v>2000</v>
      </c>
      <c r="E38" s="5"/>
      <c r="F38" s="38"/>
      <c r="G38" s="48">
        <v>2670.08</v>
      </c>
      <c r="H38" s="20"/>
      <c r="I38" s="123">
        <f>D38-G38</f>
        <v>-670.07999999999993</v>
      </c>
      <c r="J38" s="20"/>
      <c r="K38" s="20"/>
    </row>
    <row r="39" spans="1:11" x14ac:dyDescent="0.25">
      <c r="B39" s="14" t="s">
        <v>25</v>
      </c>
      <c r="C39" s="38"/>
      <c r="D39" s="43">
        <v>2000</v>
      </c>
      <c r="E39" s="5"/>
      <c r="F39" s="38"/>
      <c r="G39" s="48">
        <v>1357</v>
      </c>
      <c r="H39" s="20"/>
      <c r="I39" s="122">
        <f>D39-G39</f>
        <v>643</v>
      </c>
      <c r="J39" s="20"/>
      <c r="K39" s="20"/>
    </row>
    <row r="40" spans="1:11" x14ac:dyDescent="0.25">
      <c r="B40" s="14" t="s">
        <v>26</v>
      </c>
      <c r="C40" s="38"/>
      <c r="D40" s="43">
        <v>1000</v>
      </c>
      <c r="E40" s="5"/>
      <c r="F40" s="38"/>
      <c r="G40" s="48">
        <v>645</v>
      </c>
      <c r="H40" s="20"/>
      <c r="I40" s="116">
        <f>D40-G40</f>
        <v>355</v>
      </c>
      <c r="J40" s="20"/>
      <c r="K40" s="20"/>
    </row>
    <row r="41" spans="1:11" x14ac:dyDescent="0.25">
      <c r="B41" s="14" t="s">
        <v>21</v>
      </c>
      <c r="C41" s="38"/>
      <c r="D41" s="43">
        <v>1000</v>
      </c>
      <c r="E41" s="5"/>
      <c r="F41" s="38"/>
      <c r="G41" s="47">
        <v>475.1</v>
      </c>
      <c r="H41" s="20"/>
      <c r="I41" s="116">
        <f>D41-G41</f>
        <v>524.9</v>
      </c>
      <c r="J41" s="20"/>
      <c r="K41" s="20"/>
    </row>
    <row r="42" spans="1:11" x14ac:dyDescent="0.25">
      <c r="C42" s="38"/>
      <c r="D42" s="43"/>
      <c r="E42" s="5"/>
      <c r="F42" s="38"/>
      <c r="G42" s="47"/>
      <c r="H42" s="20"/>
      <c r="I42" s="122"/>
      <c r="J42" s="20"/>
      <c r="K42" s="20"/>
    </row>
    <row r="43" spans="1:11" x14ac:dyDescent="0.25">
      <c r="C43" s="38"/>
      <c r="D43" s="43"/>
      <c r="E43" s="5"/>
      <c r="F43" s="38"/>
      <c r="G43" s="47"/>
      <c r="H43" s="20"/>
      <c r="I43" s="122"/>
      <c r="J43" s="20"/>
      <c r="K43" s="20"/>
    </row>
    <row r="44" spans="1:11" ht="15.75" x14ac:dyDescent="0.25">
      <c r="C44" s="39"/>
      <c r="D44" s="44"/>
      <c r="E44" s="5"/>
      <c r="F44" s="39"/>
      <c r="G44" s="47"/>
      <c r="H44" s="20"/>
      <c r="I44" s="122"/>
      <c r="J44" s="20"/>
      <c r="K44" s="20"/>
    </row>
    <row r="45" spans="1:11" ht="15.75" x14ac:dyDescent="0.25">
      <c r="A45" s="9" t="s">
        <v>7</v>
      </c>
      <c r="B45" s="9"/>
      <c r="C45" s="38"/>
      <c r="D45" s="43"/>
      <c r="E45" s="23"/>
      <c r="F45" s="38"/>
      <c r="G45" s="47"/>
      <c r="H45" s="20"/>
      <c r="I45" s="122"/>
      <c r="J45" s="20"/>
      <c r="K45" s="20"/>
    </row>
    <row r="46" spans="1:11" ht="15.75" x14ac:dyDescent="0.25">
      <c r="B46" s="14" t="s">
        <v>27</v>
      </c>
      <c r="C46" s="38"/>
      <c r="D46" s="43">
        <v>1000</v>
      </c>
      <c r="E46" s="23"/>
      <c r="F46" s="38"/>
      <c r="G46" s="47">
        <v>13521.25</v>
      </c>
      <c r="H46" s="20"/>
      <c r="I46" s="117">
        <f>D46-G46</f>
        <v>-12521.25</v>
      </c>
      <c r="J46" s="20"/>
      <c r="K46" s="20" t="s">
        <v>63</v>
      </c>
    </row>
    <row r="47" spans="1:11" ht="15.75" x14ac:dyDescent="0.25">
      <c r="B47" s="14" t="s">
        <v>28</v>
      </c>
      <c r="C47" s="38"/>
      <c r="D47" s="43">
        <v>2400</v>
      </c>
      <c r="E47" s="23"/>
      <c r="F47" s="38"/>
      <c r="G47" s="47">
        <v>2456</v>
      </c>
      <c r="H47" s="20"/>
      <c r="I47" s="122">
        <f>D47-G47</f>
        <v>-56</v>
      </c>
      <c r="J47" s="20"/>
      <c r="K47" s="20"/>
    </row>
    <row r="48" spans="1:11" ht="15.75" x14ac:dyDescent="0.25">
      <c r="B48" t="s">
        <v>29</v>
      </c>
      <c r="C48" s="38"/>
      <c r="D48" s="43">
        <v>1400</v>
      </c>
      <c r="E48" s="23"/>
      <c r="F48" s="38"/>
      <c r="G48" s="47">
        <v>0</v>
      </c>
      <c r="H48" s="20"/>
      <c r="I48" s="122">
        <f>D48-G48</f>
        <v>1400</v>
      </c>
      <c r="J48" s="20"/>
      <c r="K48" s="20" t="s">
        <v>64</v>
      </c>
    </row>
    <row r="49" spans="1:12" ht="15.75" x14ac:dyDescent="0.25">
      <c r="B49" s="14" t="s">
        <v>30</v>
      </c>
      <c r="C49" s="38"/>
      <c r="D49" s="43"/>
      <c r="E49" s="24"/>
      <c r="F49" s="38"/>
      <c r="G49" s="47">
        <v>0</v>
      </c>
      <c r="H49" s="20"/>
      <c r="I49" s="123">
        <f>D49-G49</f>
        <v>0</v>
      </c>
      <c r="J49" s="20"/>
      <c r="K49" s="20"/>
    </row>
    <row r="50" spans="1:12" ht="15.75" x14ac:dyDescent="0.25">
      <c r="B50" s="14" t="s">
        <v>31</v>
      </c>
      <c r="C50" s="38"/>
      <c r="D50" s="43">
        <v>2000</v>
      </c>
      <c r="E50" s="23"/>
      <c r="F50" s="38"/>
      <c r="G50" s="47">
        <v>768.5</v>
      </c>
      <c r="H50" s="20"/>
      <c r="I50" s="122">
        <f>D50-G50</f>
        <v>1231.5</v>
      </c>
      <c r="J50" s="20"/>
      <c r="K50" s="20"/>
    </row>
    <row r="51" spans="1:12" ht="15.75" x14ac:dyDescent="0.25">
      <c r="C51" s="39"/>
      <c r="D51" s="44"/>
      <c r="E51" s="19"/>
      <c r="F51" s="39"/>
      <c r="G51" s="47"/>
      <c r="H51" s="20"/>
      <c r="I51" s="122"/>
      <c r="J51" s="20"/>
      <c r="K51" s="20"/>
    </row>
    <row r="52" spans="1:12" ht="15.75" x14ac:dyDescent="0.25">
      <c r="A52" s="9" t="s">
        <v>32</v>
      </c>
      <c r="B52" s="9"/>
      <c r="C52" s="38"/>
      <c r="D52" s="43"/>
      <c r="E52" s="19"/>
      <c r="F52" s="38"/>
      <c r="G52" s="47"/>
      <c r="H52" s="20"/>
      <c r="I52" s="123"/>
      <c r="J52" s="20"/>
      <c r="K52" s="20"/>
    </row>
    <row r="53" spans="1:12" x14ac:dyDescent="0.25">
      <c r="B53" t="s">
        <v>33</v>
      </c>
      <c r="C53" s="38"/>
      <c r="D53" s="43">
        <v>350</v>
      </c>
      <c r="E53" s="19"/>
      <c r="F53" s="38"/>
      <c r="G53" s="47">
        <v>302.25</v>
      </c>
      <c r="H53" s="20"/>
      <c r="I53" s="123">
        <f>D53-G53</f>
        <v>47.75</v>
      </c>
      <c r="J53" s="20"/>
      <c r="K53" s="20"/>
    </row>
    <row r="54" spans="1:12" ht="15.75" thickBot="1" x14ac:dyDescent="0.3">
      <c r="B54" s="14" t="s">
        <v>34</v>
      </c>
      <c r="C54" s="62"/>
      <c r="D54" s="63"/>
      <c r="E54" s="19"/>
      <c r="F54" s="62"/>
      <c r="G54" s="66">
        <v>0</v>
      </c>
      <c r="H54" s="20"/>
      <c r="I54" s="124"/>
      <c r="J54" s="20"/>
      <c r="K54" s="20"/>
    </row>
    <row r="55" spans="1:12" ht="16.5" thickBot="1" x14ac:dyDescent="0.3">
      <c r="A55" s="61" t="s">
        <v>40</v>
      </c>
      <c r="B55" s="61"/>
      <c r="C55" s="64"/>
      <c r="D55" s="65">
        <f>SUM(D21:D54)</f>
        <v>73750</v>
      </c>
      <c r="E55" s="19"/>
      <c r="F55" s="64"/>
      <c r="G55" s="67">
        <f>SUM(G21:G54)</f>
        <v>66057.260000000009</v>
      </c>
      <c r="H55" s="20"/>
      <c r="I55" s="130">
        <f>D55-G55</f>
        <v>7692.7399999999907</v>
      </c>
      <c r="J55" s="20"/>
      <c r="K55" s="20"/>
    </row>
    <row r="56" spans="1:12" ht="15.75" x14ac:dyDescent="0.25">
      <c r="A56" s="37"/>
      <c r="B56" s="37"/>
      <c r="C56" s="103"/>
      <c r="D56" s="53"/>
      <c r="E56" s="19"/>
      <c r="F56" s="5"/>
      <c r="G56" s="52"/>
      <c r="H56" s="20"/>
      <c r="I56" s="125"/>
      <c r="J56" s="20"/>
      <c r="K56" s="20"/>
    </row>
    <row r="57" spans="1:12" ht="15.75" x14ac:dyDescent="0.25">
      <c r="A57" s="104"/>
      <c r="B57" s="53"/>
      <c r="C57" s="103"/>
      <c r="D57" s="53"/>
      <c r="E57" s="5"/>
      <c r="F57" s="5"/>
      <c r="G57" s="105"/>
      <c r="H57" s="6"/>
      <c r="I57" s="125"/>
      <c r="J57" s="20"/>
      <c r="K57" s="20"/>
    </row>
    <row r="58" spans="1:12" s="9" customFormat="1" ht="15.75" x14ac:dyDescent="0.25">
      <c r="A58" s="106"/>
      <c r="B58" s="52"/>
      <c r="C58" s="52"/>
      <c r="D58" s="52"/>
      <c r="E58" s="52"/>
      <c r="F58" s="52"/>
      <c r="G58" s="52"/>
      <c r="H58" s="53"/>
      <c r="I58" s="126"/>
      <c r="J58" s="37"/>
      <c r="K58" s="37"/>
    </row>
    <row r="59" spans="1:12" x14ac:dyDescent="0.25">
      <c r="A59" s="107"/>
      <c r="B59" s="5"/>
      <c r="C59" s="5"/>
      <c r="D59" s="5"/>
      <c r="E59" s="5"/>
      <c r="F59" s="5"/>
      <c r="G59" s="5"/>
      <c r="H59" s="6"/>
      <c r="I59" s="121"/>
      <c r="J59" s="20"/>
      <c r="K59" s="20"/>
    </row>
    <row r="60" spans="1:12" ht="15.75" x14ac:dyDescent="0.25">
      <c r="A60" s="2"/>
      <c r="B60" s="17"/>
      <c r="C60" s="17"/>
      <c r="D60" s="17"/>
      <c r="E60" s="17"/>
      <c r="F60" s="17"/>
      <c r="G60" s="17"/>
      <c r="H60" s="17"/>
      <c r="I60" s="127"/>
      <c r="J60" s="25"/>
      <c r="L60" s="26"/>
    </row>
    <row r="61" spans="1:12" ht="15.75" thickBot="1" x14ac:dyDescent="0.3">
      <c r="H61" s="20"/>
    </row>
    <row r="62" spans="1:12" ht="16.5" thickBot="1" x14ac:dyDescent="0.3">
      <c r="A62" s="69" t="s">
        <v>50</v>
      </c>
      <c r="B62" s="70"/>
      <c r="C62" s="70"/>
      <c r="D62" s="70"/>
      <c r="E62" s="70"/>
      <c r="F62" s="70"/>
      <c r="G62" s="70"/>
      <c r="H62" s="71">
        <f>F18-G55</f>
        <v>182.02000000000407</v>
      </c>
    </row>
  </sheetData>
  <mergeCells count="6">
    <mergeCell ref="D1:E1"/>
    <mergeCell ref="F1:G1"/>
    <mergeCell ref="H1:I1"/>
    <mergeCell ref="J1:K1"/>
    <mergeCell ref="C2:D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Balanse</vt:lpstr>
      <vt:lpstr>Budsjett mot regnskap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</dc:creator>
  <cp:lastModifiedBy>Espen</cp:lastModifiedBy>
  <dcterms:created xsi:type="dcterms:W3CDTF">2019-01-05T06:52:50Z</dcterms:created>
  <dcterms:modified xsi:type="dcterms:W3CDTF">2021-01-10T17:39:58Z</dcterms:modified>
</cp:coreProperties>
</file>